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31A38764-E285-4B40-891D-5AA77A42403A}" xr6:coauthVersionLast="47" xr6:coauthVersionMax="47" xr10:uidLastSave="{00000000-0000-0000-0000-000000000000}"/>
  <bookViews>
    <workbookView xWindow="-120" yWindow="-120" windowWidth="29040" windowHeight="15840" xr2:uid="{00000000-000D-0000-FFFF-FFFF00000000}"/>
  </bookViews>
  <sheets>
    <sheet name="別添8_住宅用" sheetId="35"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35" l="1"/>
  <c r="H18" i="35"/>
  <c r="D12" i="35" s="1"/>
  <c r="D35" i="35" l="1"/>
  <c r="D34" i="35"/>
  <c r="D37" i="35" l="1"/>
</calcChain>
</file>

<file path=xl/sharedStrings.xml><?xml version="1.0" encoding="utf-8"?>
<sst xmlns="http://schemas.openxmlformats.org/spreadsheetml/2006/main" count="55" uniqueCount="52">
  <si>
    <r>
      <rPr>
        <b/>
        <sz val="14"/>
        <color theme="1"/>
        <rFont val="ＭＳ ゴシック"/>
        <family val="3"/>
        <charset val="128"/>
      </rPr>
      <t>条件入力</t>
    </r>
    <rPh sb="0" eb="2">
      <t>ジョウケン</t>
    </rPh>
    <rPh sb="2" eb="4">
      <t>ニュウリョク</t>
    </rPh>
    <phoneticPr fontId="12"/>
  </si>
  <si>
    <t>想定される量産規模：</t>
    <rPh sb="0" eb="2">
      <t>ソウテイ</t>
    </rPh>
    <rPh sb="5" eb="7">
      <t>リョウサン</t>
    </rPh>
    <rPh sb="7" eb="9">
      <t>キボ</t>
    </rPh>
    <phoneticPr fontId="6"/>
  </si>
  <si>
    <t>諸元</t>
    <rPh sb="0" eb="2">
      <t>ショゲン</t>
    </rPh>
    <phoneticPr fontId="12"/>
  </si>
  <si>
    <t>単位</t>
    <rPh sb="0" eb="2">
      <t>タンイ</t>
    </rPh>
    <phoneticPr fontId="6"/>
  </si>
  <si>
    <t>システム規模・諸元</t>
    <rPh sb="4" eb="6">
      <t>キボ</t>
    </rPh>
    <rPh sb="7" eb="9">
      <t>ショゲン</t>
    </rPh>
    <phoneticPr fontId="12"/>
  </si>
  <si>
    <r>
      <rPr>
        <sz val="11"/>
        <color indexed="8"/>
        <rFont val="ＭＳ ゴシック"/>
        <family val="3"/>
        <charset val="128"/>
      </rPr>
      <t>システム規模</t>
    </r>
    <rPh sb="4" eb="6">
      <t>キボ</t>
    </rPh>
    <phoneticPr fontId="12"/>
  </si>
  <si>
    <t>kW</t>
    <phoneticPr fontId="6"/>
  </si>
  <si>
    <t>入力セル</t>
    <rPh sb="0" eb="2">
      <t>ニュウリョク</t>
    </rPh>
    <phoneticPr fontId="6"/>
  </si>
  <si>
    <t>変換効率</t>
    <rPh sb="0" eb="2">
      <t>ヘンカン</t>
    </rPh>
    <rPh sb="2" eb="4">
      <t>コウリツ</t>
    </rPh>
    <phoneticPr fontId="6"/>
  </si>
  <si>
    <t>％</t>
    <phoneticPr fontId="6"/>
  </si>
  <si>
    <t>固定</t>
    <rPh sb="0" eb="2">
      <t>コテイ</t>
    </rPh>
    <phoneticPr fontId="6"/>
  </si>
  <si>
    <r>
      <rPr>
        <sz val="11"/>
        <color indexed="8"/>
        <rFont val="ＭＳ ゴシック"/>
        <family val="3"/>
        <charset val="128"/>
      </rPr>
      <t>劣化率</t>
    </r>
    <rPh sb="0" eb="2">
      <t>レッカ</t>
    </rPh>
    <rPh sb="2" eb="3">
      <t>リツ</t>
    </rPh>
    <phoneticPr fontId="12"/>
  </si>
  <si>
    <t>／年</t>
    <rPh sb="1" eb="2">
      <t>ネン</t>
    </rPh>
    <phoneticPr fontId="6"/>
  </si>
  <si>
    <t>自動計算</t>
    <rPh sb="0" eb="4">
      <t>ジドウケイサン</t>
    </rPh>
    <phoneticPr fontId="6"/>
  </si>
  <si>
    <t>稼働年数</t>
    <rPh sb="0" eb="2">
      <t>カドウ</t>
    </rPh>
    <rPh sb="2" eb="4">
      <t>ネンスウ</t>
    </rPh>
    <phoneticPr fontId="12"/>
  </si>
  <si>
    <t>年</t>
    <rPh sb="0" eb="1">
      <t>ネン</t>
    </rPh>
    <phoneticPr fontId="6"/>
  </si>
  <si>
    <r>
      <rPr>
        <sz val="11"/>
        <color indexed="8"/>
        <rFont val="ＭＳ ゴシック"/>
        <family val="3"/>
        <charset val="128"/>
      </rPr>
      <t>建設費</t>
    </r>
    <rPh sb="0" eb="3">
      <t>ケンセツヒ</t>
    </rPh>
    <phoneticPr fontId="12"/>
  </si>
  <si>
    <r>
      <rPr>
        <sz val="11"/>
        <color indexed="8"/>
        <rFont val="ＭＳ ゴシック"/>
        <family val="3"/>
        <charset val="128"/>
      </rPr>
      <t>システム単価</t>
    </r>
    <rPh sb="4" eb="6">
      <t>タンカ</t>
    </rPh>
    <phoneticPr fontId="12"/>
  </si>
  <si>
    <r>
      <rPr>
        <sz val="11"/>
        <rFont val="ＭＳ Ｐゴシック"/>
        <family val="3"/>
        <charset val="128"/>
      </rPr>
      <t>円／</t>
    </r>
    <r>
      <rPr>
        <sz val="11"/>
        <rFont val="Arial"/>
        <family val="2"/>
      </rPr>
      <t>kW</t>
    </r>
    <rPh sb="0" eb="1">
      <t>エン</t>
    </rPh>
    <phoneticPr fontId="6"/>
  </si>
  <si>
    <t>システム単価の内訳</t>
    <rPh sb="4" eb="6">
      <t>タンカ</t>
    </rPh>
    <rPh sb="7" eb="9">
      <t>ウチワケ</t>
    </rPh>
    <phoneticPr fontId="6"/>
  </si>
  <si>
    <t>（円／kW）</t>
    <rPh sb="1" eb="2">
      <t>エン</t>
    </rPh>
    <phoneticPr fontId="6"/>
  </si>
  <si>
    <t>参考値※</t>
    <rPh sb="0" eb="3">
      <t>サンコウアタイ</t>
    </rPh>
    <phoneticPr fontId="6"/>
  </si>
  <si>
    <t>各内訳額の根拠・理由。　特に参考値との乖離がある場合はその理由。</t>
    <rPh sb="1" eb="3">
      <t>ウチワケ</t>
    </rPh>
    <rPh sb="3" eb="4">
      <t>ガク</t>
    </rPh>
    <phoneticPr fontId="6"/>
  </si>
  <si>
    <r>
      <rPr>
        <sz val="11"/>
        <color indexed="8"/>
        <rFont val="ＭＳ ゴシック"/>
        <family val="3"/>
        <charset val="128"/>
      </rPr>
      <t>年間経費</t>
    </r>
    <rPh sb="0" eb="2">
      <t>ネンカン</t>
    </rPh>
    <rPh sb="2" eb="4">
      <t>ケイヒ</t>
    </rPh>
    <phoneticPr fontId="12"/>
  </si>
  <si>
    <t>パネル</t>
    <phoneticPr fontId="6"/>
  </si>
  <si>
    <t>O&amp;M</t>
    <phoneticPr fontId="12"/>
  </si>
  <si>
    <r>
      <rPr>
        <sz val="11"/>
        <color theme="1"/>
        <rFont val="ＭＳ Ｐゴシック"/>
        <family val="3"/>
        <charset val="128"/>
      </rPr>
      <t>円／</t>
    </r>
    <r>
      <rPr>
        <sz val="11"/>
        <color theme="1"/>
        <rFont val="Arial"/>
        <family val="2"/>
        <charset val="128"/>
      </rPr>
      <t>kW</t>
    </r>
    <r>
      <rPr>
        <sz val="11"/>
        <color theme="1"/>
        <rFont val="ＭＳ Ｐゴシック"/>
        <family val="3"/>
        <charset val="128"/>
      </rPr>
      <t>／年</t>
    </r>
    <rPh sb="0" eb="1">
      <t>エン</t>
    </rPh>
    <rPh sb="5" eb="6">
      <t>ネン</t>
    </rPh>
    <phoneticPr fontId="6"/>
  </si>
  <si>
    <t>パワーコンバータ</t>
    <phoneticPr fontId="6"/>
  </si>
  <si>
    <r>
      <rPr>
        <sz val="11"/>
        <color indexed="8"/>
        <rFont val="ＭＳ ゴシック"/>
        <family val="3"/>
        <charset val="128"/>
      </rPr>
      <t>撤去費用</t>
    </r>
    <rPh sb="0" eb="2">
      <t>テッキョ</t>
    </rPh>
    <rPh sb="2" eb="4">
      <t>ヒヨウ</t>
    </rPh>
    <phoneticPr fontId="12"/>
  </si>
  <si>
    <t>架台</t>
    <rPh sb="0" eb="2">
      <t>カダイ</t>
    </rPh>
    <phoneticPr fontId="6"/>
  </si>
  <si>
    <t>-</t>
    <phoneticPr fontId="6"/>
  </si>
  <si>
    <t>その他機器</t>
    <rPh sb="2" eb="3">
      <t>タ</t>
    </rPh>
    <rPh sb="3" eb="5">
      <t>キキ</t>
    </rPh>
    <phoneticPr fontId="6"/>
  </si>
  <si>
    <t>工事費</t>
    <rPh sb="0" eb="3">
      <t>コウジヒ</t>
    </rPh>
    <phoneticPr fontId="6"/>
  </si>
  <si>
    <r>
      <rPr>
        <sz val="11"/>
        <color indexed="8"/>
        <rFont val="ＭＳ ゴシック"/>
        <family val="3"/>
        <charset val="128"/>
      </rPr>
      <t>設備利用率</t>
    </r>
    <rPh sb="0" eb="2">
      <t>セツビ</t>
    </rPh>
    <rPh sb="2" eb="5">
      <t>リヨウリツ</t>
    </rPh>
    <phoneticPr fontId="12"/>
  </si>
  <si>
    <t>小計</t>
    <rPh sb="0" eb="2">
      <t>ショウケイ</t>
    </rPh>
    <phoneticPr fontId="6"/>
  </si>
  <si>
    <t>割引率</t>
    <phoneticPr fontId="12"/>
  </si>
  <si>
    <t>以下、注意事項を列記します。</t>
    <rPh sb="0" eb="2">
      <t>イカ</t>
    </rPh>
    <rPh sb="3" eb="5">
      <t>チュウイ</t>
    </rPh>
    <rPh sb="5" eb="7">
      <t>ジコウ</t>
    </rPh>
    <rPh sb="8" eb="10">
      <t>レッキ</t>
    </rPh>
    <phoneticPr fontId="6"/>
  </si>
  <si>
    <t>・劣化率、出力保証値などを踏まえて稼働年数を設定すること。</t>
    <rPh sb="1" eb="4">
      <t>レッカリツ</t>
    </rPh>
    <rPh sb="5" eb="7">
      <t>シュツリョク</t>
    </rPh>
    <rPh sb="7" eb="9">
      <t>ホショウ</t>
    </rPh>
    <rPh sb="9" eb="10">
      <t>アタイ</t>
    </rPh>
    <rPh sb="13" eb="14">
      <t>フ</t>
    </rPh>
    <rPh sb="17" eb="19">
      <t>カドウ</t>
    </rPh>
    <rPh sb="19" eb="21">
      <t>ネンスウ</t>
    </rPh>
    <rPh sb="22" eb="24">
      <t>セッテイ</t>
    </rPh>
    <phoneticPr fontId="6"/>
  </si>
  <si>
    <t>発電コスト</t>
    <rPh sb="0" eb="2">
      <t>ハツデン</t>
    </rPh>
    <phoneticPr fontId="12"/>
  </si>
  <si>
    <r>
      <rPr>
        <sz val="11"/>
        <color theme="1"/>
        <rFont val="ＭＳ ゴシック"/>
        <family val="3"/>
        <charset val="128"/>
      </rPr>
      <t>（単位：円</t>
    </r>
    <r>
      <rPr>
        <sz val="11"/>
        <color theme="1"/>
        <rFont val="Arial"/>
        <family val="2"/>
        <charset val="128"/>
      </rPr>
      <t>/kWh</t>
    </r>
    <r>
      <rPr>
        <sz val="11"/>
        <color theme="1"/>
        <rFont val="ＭＳ ゴシック"/>
        <family val="3"/>
        <charset val="128"/>
      </rPr>
      <t>）</t>
    </r>
    <rPh sb="1" eb="3">
      <t>タンイ</t>
    </rPh>
    <rPh sb="4" eb="5">
      <t>エン</t>
    </rPh>
    <phoneticPr fontId="12"/>
  </si>
  <si>
    <t>システム価格</t>
    <phoneticPr fontId="6"/>
  </si>
  <si>
    <r>
      <rPr>
        <sz val="11"/>
        <color theme="1"/>
        <rFont val="ＭＳ ゴシック"/>
        <family val="3"/>
        <charset val="128"/>
      </rPr>
      <t>廃棄処理費</t>
    </r>
    <r>
      <rPr>
        <sz val="11"/>
        <color theme="1"/>
        <rFont val="Yu Gothic"/>
        <family val="2"/>
        <charset val="128"/>
      </rPr>
      <t>・撤去費</t>
    </r>
    <rPh sb="0" eb="2">
      <t>ハイキ</t>
    </rPh>
    <rPh sb="2" eb="4">
      <t>ショリ</t>
    </rPh>
    <rPh sb="4" eb="5">
      <t>ヒヨウ</t>
    </rPh>
    <rPh sb="6" eb="8">
      <t>テッキョ</t>
    </rPh>
    <rPh sb="8" eb="9">
      <t>ヒ</t>
    </rPh>
    <phoneticPr fontId="21"/>
  </si>
  <si>
    <r>
      <rPr>
        <sz val="11"/>
        <color theme="1"/>
        <rFont val="Arial"/>
        <family val="3"/>
      </rPr>
      <t>O&amp;M</t>
    </r>
    <r>
      <rPr>
        <sz val="11"/>
        <color theme="1"/>
        <rFont val="ＭＳ ゴシック"/>
        <family val="3"/>
        <charset val="128"/>
      </rPr>
      <t>費</t>
    </r>
    <rPh sb="3" eb="4">
      <t>ヒ</t>
    </rPh>
    <phoneticPr fontId="21"/>
  </si>
  <si>
    <r>
      <rPr>
        <b/>
        <sz val="11"/>
        <color theme="1"/>
        <rFont val="ＭＳ ゴシック"/>
        <family val="3"/>
        <charset val="128"/>
      </rPr>
      <t>合計</t>
    </r>
    <rPh sb="0" eb="2">
      <t>ゴウケイ</t>
    </rPh>
    <phoneticPr fontId="12"/>
  </si>
  <si>
    <t>上記量産規模の達成目途：</t>
    <rPh sb="0" eb="2">
      <t>ジョウキ</t>
    </rPh>
    <rPh sb="2" eb="4">
      <t>リョウサン</t>
    </rPh>
    <rPh sb="4" eb="6">
      <t>キボ</t>
    </rPh>
    <rPh sb="7" eb="11">
      <t>タッセイメド</t>
    </rPh>
    <phoneticPr fontId="6"/>
  </si>
  <si>
    <t>年度</t>
    <rPh sb="0" eb="2">
      <t>ネンド</t>
    </rPh>
    <phoneticPr fontId="6"/>
  </si>
  <si>
    <t>・想定される量産規模、量産規模の達成目途については、事業戦略ビジョンの計画と合致したものをご記入ください。</t>
    <rPh sb="1" eb="3">
      <t>ソウテイ</t>
    </rPh>
    <rPh sb="6" eb="10">
      <t>リョウサンキボ</t>
    </rPh>
    <rPh sb="11" eb="15">
      <t>リョウサンキボ</t>
    </rPh>
    <rPh sb="16" eb="20">
      <t>タッセイメド</t>
    </rPh>
    <rPh sb="26" eb="30">
      <t>ジギョウセンリャク</t>
    </rPh>
    <rPh sb="35" eb="37">
      <t>ケイカク</t>
    </rPh>
    <rPh sb="38" eb="40">
      <t>ガッチ</t>
    </rPh>
    <rPh sb="46" eb="48">
      <t>キニュウ</t>
    </rPh>
    <phoneticPr fontId="6"/>
  </si>
  <si>
    <t>・システム価格 ： 発電に要する初期投下資本の合算値。</t>
    <rPh sb="5" eb="7">
      <t>カカク</t>
    </rPh>
    <rPh sb="10" eb="12">
      <t>ハツデン</t>
    </rPh>
    <rPh sb="13" eb="14">
      <t>ヨウ</t>
    </rPh>
    <rPh sb="16" eb="18">
      <t>ショキ</t>
    </rPh>
    <rPh sb="18" eb="20">
      <t>トウカ</t>
    </rPh>
    <rPh sb="20" eb="22">
      <t>シホン</t>
    </rPh>
    <rPh sb="23" eb="25">
      <t>ガッサン</t>
    </rPh>
    <rPh sb="25" eb="26">
      <t>アタイ</t>
    </rPh>
    <phoneticPr fontId="6"/>
  </si>
  <si>
    <t>・発電コストの目標設定は住宅用以外の事業を拒むものではなく、産業用や地上設置用の事業展開を考える場合は12 円/kWh を大きく下回る水準を目指すこととする。</t>
    <phoneticPr fontId="6"/>
  </si>
  <si>
    <t>・O&amp;M ： 太陽光発電システムの保守・点検に要する費用。パワーコンバータなどの交換費用を含む。調達価格等算定委員会の参考値は3,000円/kW/年。</t>
    <rPh sb="7" eb="10">
      <t>タイヨウコウ</t>
    </rPh>
    <rPh sb="10" eb="12">
      <t>ハツデン</t>
    </rPh>
    <rPh sb="17" eb="19">
      <t>ホシュ</t>
    </rPh>
    <rPh sb="20" eb="22">
      <t>テンケン</t>
    </rPh>
    <rPh sb="23" eb="24">
      <t>ヨウ</t>
    </rPh>
    <rPh sb="26" eb="28">
      <t>ヒヨウ</t>
    </rPh>
    <rPh sb="40" eb="42">
      <t>コウカン</t>
    </rPh>
    <rPh sb="42" eb="44">
      <t>ヒヨウ</t>
    </rPh>
    <rPh sb="45" eb="46">
      <t>フク</t>
    </rPh>
    <rPh sb="48" eb="52">
      <t>チョウタツカカク</t>
    </rPh>
    <rPh sb="52" eb="53">
      <t>トウ</t>
    </rPh>
    <rPh sb="53" eb="55">
      <t>サンテイ</t>
    </rPh>
    <rPh sb="55" eb="58">
      <t>イインカイ</t>
    </rPh>
    <rPh sb="59" eb="62">
      <t>サンコウチ</t>
    </rPh>
    <rPh sb="68" eb="69">
      <t>エン</t>
    </rPh>
    <rPh sb="73" eb="74">
      <t>ネン</t>
    </rPh>
    <phoneticPr fontId="6"/>
  </si>
  <si>
    <t>・システム価格算定の前提（想定されるシステム規模（D7セル）や量産規模（E2セル））を明確にすること。</t>
    <rPh sb="5" eb="7">
      <t>カカク</t>
    </rPh>
    <rPh sb="7" eb="9">
      <t>サンテイ</t>
    </rPh>
    <rPh sb="10" eb="12">
      <t>ゼンテイ</t>
    </rPh>
    <rPh sb="13" eb="15">
      <t>ソウテイ</t>
    </rPh>
    <rPh sb="22" eb="24">
      <t>キボ</t>
    </rPh>
    <rPh sb="31" eb="33">
      <t>リョウサン</t>
    </rPh>
    <rPh sb="33" eb="35">
      <t>キボ</t>
    </rPh>
    <rPh sb="43" eb="45">
      <t>メイカク</t>
    </rPh>
    <phoneticPr fontId="6"/>
  </si>
  <si>
    <t>・設備利用率はシリコンと同等とする。評価結果（例：想定設置環境での1年以上の屋外曝露試験での）を踏まえて見直すことを可とする。</t>
    <rPh sb="1" eb="3">
      <t>セツビ</t>
    </rPh>
    <rPh sb="3" eb="5">
      <t>リヨウ</t>
    </rPh>
    <rPh sb="5" eb="6">
      <t>リツ</t>
    </rPh>
    <rPh sb="12" eb="14">
      <t>ドウトウ</t>
    </rPh>
    <rPh sb="18" eb="20">
      <t>ヒョウカ</t>
    </rPh>
    <rPh sb="20" eb="22">
      <t>ケッカ</t>
    </rPh>
    <rPh sb="23" eb="24">
      <t>レイ</t>
    </rPh>
    <rPh sb="25" eb="27">
      <t>ソウテイ</t>
    </rPh>
    <rPh sb="27" eb="29">
      <t>セッチ</t>
    </rPh>
    <rPh sb="29" eb="31">
      <t>カンキョウ</t>
    </rPh>
    <rPh sb="34" eb="37">
      <t>ネンイジョウ</t>
    </rPh>
    <rPh sb="38" eb="44">
      <t>オクガイバクロシケン</t>
    </rPh>
    <rPh sb="48" eb="49">
      <t>フ</t>
    </rPh>
    <rPh sb="52" eb="54">
      <t>ミナオ</t>
    </rPh>
    <rPh sb="58" eb="59">
      <t>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</si>
</sst>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Red]\(0.00\)"/>
    <numFmt numFmtId="178" formatCode="#,##0_);[Red]\(#,##0\)"/>
    <numFmt numFmtId="179" formatCode="0_ &quot;MW&quot;"/>
  </numFmts>
  <fonts count="36">
    <font>
      <sz val="11"/>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Arial"/>
      <family val="2"/>
      <charset val="128"/>
    </font>
    <font>
      <sz val="6"/>
      <name val="Arial"/>
      <family val="2"/>
      <charset val="128"/>
    </font>
    <font>
      <sz val="11"/>
      <color theme="1"/>
      <name val="ＭＳ Ｐゴシック"/>
      <family val="3"/>
      <charset val="128"/>
    </font>
    <font>
      <sz val="10"/>
      <name val="Arial"/>
      <family val="2"/>
    </font>
    <font>
      <sz val="11"/>
      <color theme="1"/>
      <name val="Arial"/>
      <family val="2"/>
    </font>
    <font>
      <b/>
      <sz val="14"/>
      <color theme="1"/>
      <name val="Arial"/>
      <family val="2"/>
    </font>
    <font>
      <b/>
      <sz val="14"/>
      <color theme="1"/>
      <name val="ＭＳ ゴシック"/>
      <family val="3"/>
      <charset val="128"/>
    </font>
    <font>
      <sz val="6"/>
      <name val="Arial"/>
      <family val="2"/>
    </font>
    <font>
      <sz val="14"/>
      <color theme="1"/>
      <name val="Arial"/>
      <family val="2"/>
    </font>
    <font>
      <sz val="11"/>
      <color indexed="8"/>
      <name val="Arial"/>
      <family val="2"/>
    </font>
    <font>
      <sz val="11"/>
      <color indexed="8"/>
      <name val="ＭＳ ゴシック"/>
      <family val="3"/>
      <charset val="128"/>
    </font>
    <font>
      <b/>
      <sz val="11"/>
      <color theme="1"/>
      <name val="Arial"/>
      <family val="2"/>
    </font>
    <font>
      <sz val="11"/>
      <color theme="0"/>
      <name val="Arial"/>
      <family val="2"/>
    </font>
    <font>
      <sz val="11"/>
      <color theme="1"/>
      <name val="ＭＳ ゴシック"/>
      <family val="3"/>
      <charset val="128"/>
    </font>
    <font>
      <sz val="11"/>
      <name val="Arial"/>
      <family val="2"/>
    </font>
    <font>
      <b/>
      <sz val="18"/>
      <color theme="1"/>
      <name val="Arial"/>
      <family val="2"/>
    </font>
    <font>
      <sz val="6"/>
      <name val="ＭＳ Ｐゴシック"/>
      <family val="3"/>
      <charset val="128"/>
    </font>
    <font>
      <b/>
      <sz val="11"/>
      <color theme="1"/>
      <name val="ＭＳ ゴシック"/>
      <family val="3"/>
      <charset val="128"/>
    </font>
    <font>
      <sz val="11"/>
      <color indexed="8"/>
      <name val="ＭＳ Ｐゴシック"/>
      <family val="3"/>
      <charset val="128"/>
    </font>
    <font>
      <sz val="11"/>
      <name val="ＭＳ Ｐゴシック"/>
      <family val="3"/>
      <charset val="128"/>
    </font>
    <font>
      <u/>
      <sz val="28"/>
      <color rgb="FFFF0000"/>
      <name val="ＭＳ Ｐゴシック"/>
      <family val="3"/>
      <charset val="128"/>
    </font>
    <font>
      <sz val="11"/>
      <color theme="1"/>
      <name val="Yu Gothic"/>
      <family val="2"/>
      <charset val="128"/>
    </font>
    <font>
      <sz val="11"/>
      <color theme="1"/>
      <name val="Arial"/>
      <family val="3"/>
      <charset val="128"/>
    </font>
    <font>
      <sz val="11"/>
      <color theme="1"/>
      <name val="ＭＳ Ｐゴシック"/>
      <family val="2"/>
      <charset val="128"/>
    </font>
    <font>
      <sz val="11"/>
      <name val="ＭＳ Ｐゴシック"/>
      <family val="2"/>
      <charset val="128"/>
    </font>
    <font>
      <sz val="11"/>
      <color theme="1"/>
      <name val="Arial"/>
      <family val="3"/>
    </font>
    <font>
      <sz val="11"/>
      <color rgb="FF000000"/>
      <name val="ＭＳ Ｐゴシック"/>
      <family val="2"/>
      <charset val="128"/>
    </font>
    <font>
      <sz val="14"/>
      <color theme="1"/>
      <name val="ＭＳ Ｐゴシック"/>
      <family val="2"/>
      <charset val="128"/>
    </font>
    <font>
      <sz val="12"/>
      <color rgb="FFFF0000"/>
      <name val="ＭＳ Ｐゴシック"/>
      <family val="3"/>
      <charset val="128"/>
    </font>
    <font>
      <sz val="10"/>
      <color theme="1"/>
      <name val="游ゴシック"/>
      <family val="2"/>
      <charset val="128"/>
    </font>
    <font>
      <sz val="10"/>
      <color theme="1"/>
      <name val="Arial"/>
      <family val="2"/>
      <charset val="128"/>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bgColor indexed="64"/>
      </patternFill>
    </fill>
    <fill>
      <patternFill patternType="solid">
        <fgColor rgb="FF92D050"/>
        <bgColor indexed="64"/>
      </patternFill>
    </fill>
  </fills>
  <borders count="15">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right/>
      <top/>
      <bottom style="thin">
        <color indexed="64"/>
      </bottom>
      <diagonal/>
    </border>
    <border>
      <left style="thin">
        <color indexed="64"/>
      </left>
      <right/>
      <top style="thin">
        <color indexed="64"/>
      </top>
      <bottom style="thin">
        <color indexed="64"/>
      </bottom>
      <diagonal/>
    </border>
  </borders>
  <cellStyleXfs count="36">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8" fillId="0" borderId="0"/>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103">
    <xf numFmtId="0" fontId="0" fillId="0" borderId="0" xfId="0">
      <alignment vertical="center"/>
    </xf>
    <xf numFmtId="38" fontId="0" fillId="0" borderId="2" xfId="1" applyFont="1" applyFill="1" applyBorder="1">
      <alignment vertical="center"/>
    </xf>
    <xf numFmtId="0" fontId="10" fillId="0" borderId="0" xfId="0" applyFont="1">
      <alignment vertical="center"/>
    </xf>
    <xf numFmtId="0" fontId="13" fillId="0" borderId="0" xfId="0" applyFont="1">
      <alignment vertical="center"/>
    </xf>
    <xf numFmtId="0" fontId="13" fillId="0" borderId="0" xfId="0" applyFont="1" applyAlignment="1">
      <alignment vertical="center" shrinkToFit="1"/>
    </xf>
    <xf numFmtId="0" fontId="14" fillId="0" borderId="3" xfId="0" applyFont="1" applyBorder="1">
      <alignment vertical="center"/>
    </xf>
    <xf numFmtId="0" fontId="0" fillId="0" borderId="2" xfId="0" applyBorder="1">
      <alignment vertical="center"/>
    </xf>
    <xf numFmtId="0" fontId="0" fillId="0" borderId="5" xfId="0" applyBorder="1">
      <alignment vertical="center"/>
    </xf>
    <xf numFmtId="38" fontId="19" fillId="0" borderId="2" xfId="1" applyFont="1" applyFill="1" applyBorder="1">
      <alignment vertical="center"/>
    </xf>
    <xf numFmtId="0" fontId="0" fillId="0" borderId="6" xfId="0" applyBorder="1">
      <alignment vertical="center"/>
    </xf>
    <xf numFmtId="0" fontId="19" fillId="0" borderId="2" xfId="0" applyFont="1" applyBorder="1">
      <alignment vertical="center"/>
    </xf>
    <xf numFmtId="0" fontId="14" fillId="0" borderId="2" xfId="0" applyFont="1" applyBorder="1">
      <alignment vertical="center"/>
    </xf>
    <xf numFmtId="176" fontId="19" fillId="0" borderId="2" xfId="0" applyNumberFormat="1" applyFont="1" applyBorder="1">
      <alignment vertical="center"/>
    </xf>
    <xf numFmtId="0" fontId="19" fillId="0" borderId="0" xfId="0" applyFont="1">
      <alignment vertical="center"/>
    </xf>
    <xf numFmtId="9" fontId="0" fillId="0" borderId="2" xfId="0" applyNumberFormat="1" applyBorder="1">
      <alignment vertical="center"/>
    </xf>
    <xf numFmtId="0" fontId="20" fillId="0" borderId="0" xfId="0" applyFont="1">
      <alignment vertical="center"/>
    </xf>
    <xf numFmtId="0" fontId="0" fillId="0" borderId="0" xfId="0" applyAlignment="1">
      <alignment horizontal="right" vertical="center"/>
    </xf>
    <xf numFmtId="38" fontId="0" fillId="0" borderId="0" xfId="1" applyFont="1" applyBorder="1">
      <alignment vertical="center"/>
    </xf>
    <xf numFmtId="0" fontId="0" fillId="0" borderId="4" xfId="0" applyBorder="1">
      <alignment vertical="center"/>
    </xf>
    <xf numFmtId="0" fontId="14" fillId="0" borderId="0" xfId="0" applyFont="1">
      <alignment vertical="center"/>
    </xf>
    <xf numFmtId="177" fontId="0" fillId="0" borderId="0" xfId="0" applyNumberFormat="1">
      <alignment vertical="center"/>
    </xf>
    <xf numFmtId="177" fontId="9" fillId="0" borderId="0" xfId="0" applyNumberFormat="1" applyFont="1">
      <alignment vertical="center"/>
    </xf>
    <xf numFmtId="177" fontId="16" fillId="0" borderId="0" xfId="0" applyNumberFormat="1" applyFont="1">
      <alignment vertical="center"/>
    </xf>
    <xf numFmtId="9" fontId="0" fillId="0" borderId="2" xfId="2" applyFont="1" applyFill="1" applyBorder="1">
      <alignment vertical="center"/>
    </xf>
    <xf numFmtId="0" fontId="0" fillId="3" borderId="3" xfId="0" applyFill="1" applyBorder="1">
      <alignment vertical="center"/>
    </xf>
    <xf numFmtId="0" fontId="0" fillId="3" borderId="11" xfId="0" applyFill="1" applyBorder="1" applyAlignment="1">
      <alignment horizontal="center" vertical="center"/>
    </xf>
    <xf numFmtId="0" fontId="0" fillId="3" borderId="6" xfId="0" applyFill="1" applyBorder="1">
      <alignment vertical="center"/>
    </xf>
    <xf numFmtId="0" fontId="0" fillId="3" borderId="12" xfId="0" applyFill="1" applyBorder="1" applyAlignment="1">
      <alignment horizontal="center" vertical="center"/>
    </xf>
    <xf numFmtId="0" fontId="14" fillId="3" borderId="7" xfId="0" applyFont="1" applyFill="1" applyBorder="1" applyAlignment="1">
      <alignment horizontal="center" vertical="center"/>
    </xf>
    <xf numFmtId="0" fontId="23" fillId="3" borderId="8" xfId="0" applyFont="1" applyFill="1" applyBorder="1" applyAlignment="1">
      <alignment horizontal="center" vertical="center"/>
    </xf>
    <xf numFmtId="0" fontId="14" fillId="0" borderId="0" xfId="0" applyFont="1" applyAlignment="1">
      <alignment horizontal="center" vertical="center"/>
    </xf>
    <xf numFmtId="38" fontId="0" fillId="0" borderId="0" xfId="1" applyFont="1" applyFill="1" applyBorder="1">
      <alignment vertical="center"/>
    </xf>
    <xf numFmtId="38" fontId="17" fillId="0" borderId="0" xfId="1" applyFont="1" applyFill="1" applyBorder="1">
      <alignment vertical="center"/>
    </xf>
    <xf numFmtId="10" fontId="0" fillId="0" borderId="0" xfId="0" applyNumberFormat="1">
      <alignment vertical="center"/>
    </xf>
    <xf numFmtId="10" fontId="17" fillId="0" borderId="0" xfId="0" applyNumberFormat="1" applyFont="1">
      <alignment vertical="center"/>
    </xf>
    <xf numFmtId="9" fontId="0" fillId="0" borderId="0" xfId="0" applyNumberFormat="1">
      <alignment vertical="center"/>
    </xf>
    <xf numFmtId="9" fontId="17" fillId="0" borderId="0" xfId="0" applyNumberFormat="1" applyFont="1">
      <alignment vertical="center"/>
    </xf>
    <xf numFmtId="9" fontId="0" fillId="0" borderId="0" xfId="2" applyFont="1" applyFill="1" applyBorder="1">
      <alignment vertical="center"/>
    </xf>
    <xf numFmtId="176" fontId="17" fillId="0" borderId="0" xfId="0" applyNumberFormat="1" applyFont="1">
      <alignment vertical="center"/>
    </xf>
    <xf numFmtId="0" fontId="17" fillId="0" borderId="0" xfId="0" applyFont="1">
      <alignment vertical="center"/>
    </xf>
    <xf numFmtId="0" fontId="0" fillId="0" borderId="1" xfId="0" applyBorder="1">
      <alignment vertical="center"/>
    </xf>
    <xf numFmtId="10" fontId="7" fillId="0" borderId="2" xfId="0" applyNumberFormat="1" applyFont="1" applyBorder="1">
      <alignment vertical="center"/>
    </xf>
    <xf numFmtId="9" fontId="0" fillId="4" borderId="2" xfId="0" applyNumberFormat="1" applyFill="1" applyBorder="1">
      <alignment vertical="center"/>
    </xf>
    <xf numFmtId="0" fontId="27" fillId="0" borderId="2" xfId="0" applyFont="1" applyBorder="1" applyAlignment="1">
      <alignment horizontal="center" vertical="center"/>
    </xf>
    <xf numFmtId="0" fontId="28" fillId="0" borderId="0" xfId="0" applyFont="1">
      <alignment vertical="center"/>
    </xf>
    <xf numFmtId="0" fontId="15" fillId="0" borderId="2" xfId="0" applyFont="1" applyBorder="1">
      <alignment vertical="center"/>
    </xf>
    <xf numFmtId="9" fontId="0" fillId="4" borderId="2" xfId="2" applyFont="1" applyFill="1" applyBorder="1">
      <alignment vertical="center"/>
    </xf>
    <xf numFmtId="176" fontId="0" fillId="4" borderId="2" xfId="0" applyNumberFormat="1" applyFill="1" applyBorder="1">
      <alignment vertical="center"/>
    </xf>
    <xf numFmtId="0" fontId="25" fillId="0" borderId="0" xfId="0" applyFont="1" applyAlignment="1">
      <alignment vertical="center" wrapText="1"/>
    </xf>
    <xf numFmtId="38" fontId="19" fillId="0" borderId="0" xfId="1" applyFont="1" applyFill="1" applyBorder="1">
      <alignment vertical="center"/>
    </xf>
    <xf numFmtId="40" fontId="0" fillId="0" borderId="0" xfId="1" applyNumberFormat="1" applyFont="1">
      <alignment vertical="center"/>
    </xf>
    <xf numFmtId="0" fontId="11" fillId="0" borderId="0" xfId="0" applyFont="1">
      <alignment vertical="center"/>
    </xf>
    <xf numFmtId="10" fontId="7" fillId="0" borderId="0" xfId="0" applyNumberFormat="1" applyFont="1">
      <alignment vertical="center"/>
    </xf>
    <xf numFmtId="38" fontId="29" fillId="0" borderId="0" xfId="1" applyFont="1" applyFill="1" applyBorder="1">
      <alignment vertical="center"/>
    </xf>
    <xf numFmtId="0" fontId="23" fillId="0" borderId="0" xfId="0" applyFont="1" applyAlignment="1">
      <alignment horizontal="center" vertical="center"/>
    </xf>
    <xf numFmtId="38" fontId="9" fillId="0" borderId="0" xfId="1" applyFont="1" applyFill="1" applyBorder="1">
      <alignment vertical="center"/>
    </xf>
    <xf numFmtId="176" fontId="9" fillId="0" borderId="0" xfId="0" applyNumberFormat="1" applyFont="1">
      <alignment vertical="center"/>
    </xf>
    <xf numFmtId="0" fontId="15" fillId="0" borderId="3" xfId="0" applyFont="1" applyBorder="1">
      <alignment vertical="center"/>
    </xf>
    <xf numFmtId="0" fontId="15" fillId="0" borderId="0" xfId="0" applyFont="1">
      <alignment vertical="center"/>
    </xf>
    <xf numFmtId="0" fontId="27" fillId="0" borderId="9" xfId="0" applyFont="1" applyBorder="1" applyAlignment="1">
      <alignment horizontal="center" vertical="center"/>
    </xf>
    <xf numFmtId="0" fontId="26" fillId="0" borderId="2" xfId="0" applyFont="1" applyBorder="1" applyAlignment="1">
      <alignment horizontal="center" vertical="center" shrinkToFit="1"/>
    </xf>
    <xf numFmtId="0" fontId="24" fillId="2" borderId="0" xfId="0" applyFont="1" applyFill="1" applyAlignment="1">
      <alignment horizontal="center" vertical="center" wrapText="1"/>
    </xf>
    <xf numFmtId="2" fontId="24" fillId="4" borderId="0" xfId="0" applyNumberFormat="1" applyFont="1" applyFill="1" applyAlignment="1">
      <alignment horizontal="center" vertical="center" wrapText="1"/>
    </xf>
    <xf numFmtId="0" fontId="31" fillId="0" borderId="0" xfId="0" applyFont="1">
      <alignment vertical="center"/>
    </xf>
    <xf numFmtId="38" fontId="28" fillId="0" borderId="2" xfId="1" applyFont="1" applyFill="1" applyBorder="1">
      <alignment vertical="center"/>
    </xf>
    <xf numFmtId="0" fontId="29" fillId="0" borderId="13" xfId="0" applyFont="1" applyBorder="1">
      <alignment vertical="center"/>
    </xf>
    <xf numFmtId="38" fontId="29" fillId="0" borderId="2" xfId="1" applyFont="1" applyFill="1" applyBorder="1">
      <alignment vertical="center"/>
    </xf>
    <xf numFmtId="0" fontId="29" fillId="0" borderId="2" xfId="0" applyFont="1" applyBorder="1">
      <alignment vertical="center"/>
    </xf>
    <xf numFmtId="176" fontId="29" fillId="0" borderId="2" xfId="0" applyNumberFormat="1" applyFont="1" applyBorder="1">
      <alignment vertical="center"/>
    </xf>
    <xf numFmtId="0" fontId="15" fillId="3" borderId="8" xfId="0" applyFont="1" applyFill="1" applyBorder="1" applyAlignment="1">
      <alignment horizontal="center" vertical="center"/>
    </xf>
    <xf numFmtId="0" fontId="0" fillId="0" borderId="0" xfId="0" applyAlignment="1">
      <alignment horizontal="left" vertical="center"/>
    </xf>
    <xf numFmtId="0" fontId="19" fillId="0" borderId="0" xfId="0" applyFont="1" applyAlignment="1">
      <alignment horizontal="left" vertical="center"/>
    </xf>
    <xf numFmtId="0" fontId="32" fillId="0" borderId="0" xfId="0" applyFont="1">
      <alignment vertical="center"/>
    </xf>
    <xf numFmtId="0" fontId="26" fillId="0" borderId="0" xfId="0" applyFont="1">
      <alignment vertical="center"/>
    </xf>
    <xf numFmtId="178" fontId="19" fillId="0" borderId="0" xfId="0" applyNumberFormat="1" applyFont="1">
      <alignment vertical="center"/>
    </xf>
    <xf numFmtId="38" fontId="0" fillId="2" borderId="2" xfId="1" applyFont="1" applyFill="1" applyBorder="1" applyProtection="1">
      <alignment vertical="center"/>
      <protection locked="0"/>
    </xf>
    <xf numFmtId="10" fontId="0" fillId="2" borderId="2" xfId="1" applyNumberFormat="1" applyFont="1" applyFill="1" applyBorder="1" applyProtection="1">
      <alignment vertical="center"/>
      <protection locked="0"/>
    </xf>
    <xf numFmtId="0" fontId="0" fillId="2" borderId="2" xfId="1" applyNumberFormat="1" applyFont="1" applyFill="1" applyBorder="1" applyProtection="1">
      <alignment vertical="center"/>
      <protection locked="0"/>
    </xf>
    <xf numFmtId="178" fontId="19" fillId="4" borderId="2" xfId="0" applyNumberFormat="1" applyFont="1" applyFill="1" applyBorder="1">
      <alignment vertical="center"/>
    </xf>
    <xf numFmtId="178" fontId="19" fillId="4" borderId="2" xfId="2" applyNumberFormat="1" applyFont="1" applyFill="1" applyBorder="1">
      <alignment vertical="center"/>
    </xf>
    <xf numFmtId="0" fontId="16" fillId="5" borderId="2" xfId="0" applyFont="1" applyFill="1" applyBorder="1" applyAlignment="1">
      <alignment horizontal="center" vertical="center"/>
    </xf>
    <xf numFmtId="2" fontId="24" fillId="6" borderId="0" xfId="0" applyNumberFormat="1" applyFont="1" applyFill="1" applyAlignment="1">
      <alignment horizontal="center" vertical="center"/>
    </xf>
    <xf numFmtId="38" fontId="19" fillId="6" borderId="2" xfId="1" applyFont="1" applyFill="1" applyBorder="1">
      <alignment vertical="center"/>
    </xf>
    <xf numFmtId="38" fontId="9" fillId="6" borderId="2" xfId="1" applyFont="1" applyFill="1" applyBorder="1" applyProtection="1">
      <alignment vertical="center"/>
    </xf>
    <xf numFmtId="40" fontId="0" fillId="6" borderId="2" xfId="1" applyNumberFormat="1" applyFont="1" applyFill="1" applyBorder="1">
      <alignment vertical="center"/>
    </xf>
    <xf numFmtId="40" fontId="9" fillId="6" borderId="2" xfId="1" applyNumberFormat="1" applyFont="1" applyFill="1" applyBorder="1">
      <alignment vertical="center"/>
    </xf>
    <xf numFmtId="40" fontId="0" fillId="6" borderId="10" xfId="1" applyNumberFormat="1" applyFont="1" applyFill="1" applyBorder="1">
      <alignment vertical="center"/>
    </xf>
    <xf numFmtId="40" fontId="16" fillId="6" borderId="10" xfId="1" applyNumberFormat="1" applyFont="1" applyFill="1" applyBorder="1">
      <alignment vertical="center"/>
    </xf>
    <xf numFmtId="0" fontId="33" fillId="0" borderId="0" xfId="0" applyFont="1" applyAlignment="1">
      <alignment horizontal="right" vertical="center"/>
    </xf>
    <xf numFmtId="0" fontId="27" fillId="0" borderId="0" xfId="0" applyFont="1" applyAlignment="1">
      <alignment horizontal="left" vertical="center"/>
    </xf>
    <xf numFmtId="38" fontId="19" fillId="2" borderId="14" xfId="1" applyFont="1" applyFill="1" applyBorder="1" applyProtection="1">
      <alignment vertical="center"/>
      <protection locked="0"/>
    </xf>
    <xf numFmtId="0" fontId="0" fillId="2" borderId="2" xfId="0" applyFill="1" applyBorder="1" applyProtection="1">
      <alignment vertical="center"/>
      <protection locked="0"/>
    </xf>
    <xf numFmtId="9" fontId="0" fillId="2" borderId="2" xfId="2" applyFont="1" applyFill="1" applyBorder="1" applyProtection="1">
      <alignment vertical="center"/>
      <protection locked="0"/>
    </xf>
    <xf numFmtId="176" fontId="17" fillId="2" borderId="2" xfId="0" applyNumberFormat="1" applyFont="1" applyFill="1" applyBorder="1" applyProtection="1">
      <alignment vertical="center"/>
      <protection locked="0"/>
    </xf>
    <xf numFmtId="38" fontId="9" fillId="2" borderId="2" xfId="34" applyNumberFormat="1" applyFont="1" applyFill="1" applyBorder="1" applyProtection="1">
      <alignment vertical="center"/>
      <protection locked="0"/>
    </xf>
    <xf numFmtId="179" fontId="33" fillId="2" borderId="0" xfId="0" applyNumberFormat="1" applyFont="1" applyFill="1" applyAlignment="1" applyProtection="1">
      <alignment horizontal="right" vertical="center"/>
      <protection locked="0"/>
    </xf>
    <xf numFmtId="0" fontId="0" fillId="0" borderId="0" xfId="0" applyAlignment="1">
      <alignment vertical="center" wrapText="1"/>
    </xf>
    <xf numFmtId="0" fontId="34" fillId="0" borderId="2" xfId="0" applyFont="1" applyBorder="1" applyAlignment="1">
      <alignment vertical="center" wrapText="1"/>
    </xf>
    <xf numFmtId="0" fontId="35" fillId="2" borderId="2" xfId="0" applyFont="1" applyFill="1" applyBorder="1" applyAlignment="1">
      <alignment vertical="center" wrapText="1"/>
    </xf>
    <xf numFmtId="0" fontId="28" fillId="0" borderId="2" xfId="0" applyFont="1" applyBorder="1">
      <alignment vertical="center"/>
    </xf>
    <xf numFmtId="0" fontId="24" fillId="0" borderId="0" xfId="0" applyFont="1">
      <alignment vertical="center"/>
    </xf>
    <xf numFmtId="0" fontId="28" fillId="0" borderId="0" xfId="0" applyFont="1" applyAlignment="1">
      <alignment vertical="center" wrapText="1"/>
    </xf>
    <xf numFmtId="0" fontId="0" fillId="0" borderId="0" xfId="0" applyAlignment="1">
      <alignment vertical="center" wrapText="1"/>
    </xf>
  </cellXfs>
  <cellStyles count="36">
    <cellStyle name="Normal 2" xfId="3" xr:uid="{00000000-0005-0000-0000-000000000000}"/>
    <cellStyle name="パーセント" xfId="2" builtinId="5"/>
    <cellStyle name="パーセント 2" xfId="6" xr:uid="{00000000-0005-0000-0000-000002000000}"/>
    <cellStyle name="パーセント 2 2" xfId="28" xr:uid="{00000000-0005-0000-0000-000003000000}"/>
    <cellStyle name="パーセント 2 3" xfId="18" xr:uid="{00000000-0005-0000-0000-000004000000}"/>
    <cellStyle name="パーセント 3" xfId="9" xr:uid="{00000000-0005-0000-0000-000005000000}"/>
    <cellStyle name="パーセント 4" xfId="12" xr:uid="{00000000-0005-0000-0000-000006000000}"/>
    <cellStyle name="パーセント 4 2" xfId="31" xr:uid="{00000000-0005-0000-0000-000007000000}"/>
    <cellStyle name="パーセント 4 3" xfId="21" xr:uid="{00000000-0005-0000-0000-000008000000}"/>
    <cellStyle name="パーセント 5" xfId="25" xr:uid="{00000000-0005-0000-0000-000009000000}"/>
    <cellStyle name="パーセント 6" xfId="22" xr:uid="{00000000-0005-0000-0000-00000A000000}"/>
    <cellStyle name="パーセント 7" xfId="15" xr:uid="{00000000-0005-0000-0000-00000B000000}"/>
    <cellStyle name="桁区切り" xfId="1" builtinId="6"/>
    <cellStyle name="桁区切り 2" xfId="5" xr:uid="{00000000-0005-0000-0000-00000D000000}"/>
    <cellStyle name="桁区切り 2 2" xfId="27" xr:uid="{00000000-0005-0000-0000-00000E000000}"/>
    <cellStyle name="桁区切り 2 3" xfId="17" xr:uid="{00000000-0005-0000-0000-00000F000000}"/>
    <cellStyle name="桁区切り 3" xfId="8" xr:uid="{00000000-0005-0000-0000-000010000000}"/>
    <cellStyle name="桁区切り 4" xfId="11" xr:uid="{00000000-0005-0000-0000-000011000000}"/>
    <cellStyle name="桁区切り 4 2" xfId="30" xr:uid="{00000000-0005-0000-0000-000012000000}"/>
    <cellStyle name="桁区切り 4 3" xfId="20" xr:uid="{00000000-0005-0000-0000-000013000000}"/>
    <cellStyle name="桁区切り 5" xfId="24" xr:uid="{00000000-0005-0000-0000-000014000000}"/>
    <cellStyle name="桁区切り 6" xfId="32" xr:uid="{00000000-0005-0000-0000-000015000000}"/>
    <cellStyle name="桁区切り 7" xfId="14" xr:uid="{00000000-0005-0000-0000-000016000000}"/>
    <cellStyle name="標準" xfId="0" builtinId="0"/>
    <cellStyle name="標準 2" xfId="4" xr:uid="{00000000-0005-0000-0000-000018000000}"/>
    <cellStyle name="標準 2 2" xfId="26" xr:uid="{00000000-0005-0000-0000-000019000000}"/>
    <cellStyle name="標準 2 3" xfId="16" xr:uid="{00000000-0005-0000-0000-00001A000000}"/>
    <cellStyle name="標準 2 4" xfId="34" xr:uid="{1ADEC3B9-3665-43D0-8C6A-90F61621484E}"/>
    <cellStyle name="標準 2 4 2" xfId="35" xr:uid="{01A9B96E-B342-4050-8C91-9E755E2D7270}"/>
    <cellStyle name="標準 3" xfId="7" xr:uid="{00000000-0005-0000-0000-00001B000000}"/>
    <cellStyle name="標準 4" xfId="10" xr:uid="{00000000-0005-0000-0000-00001C000000}"/>
    <cellStyle name="標準 4 2" xfId="29" xr:uid="{00000000-0005-0000-0000-00001D000000}"/>
    <cellStyle name="標準 4 3" xfId="19" xr:uid="{00000000-0005-0000-0000-00001E000000}"/>
    <cellStyle name="標準 5" xfId="23" xr:uid="{00000000-0005-0000-0000-00001F000000}"/>
    <cellStyle name="標準 6" xfId="33" xr:uid="{00000000-0005-0000-0000-000020000000}"/>
    <cellStyle name="標準 7" xfId="13" xr:uid="{00000000-0005-0000-0000-000021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199160</xdr:colOff>
      <xdr:row>18</xdr:row>
      <xdr:rowOff>95249</xdr:rowOff>
    </xdr:from>
    <xdr:to>
      <xdr:col>10</xdr:col>
      <xdr:colOff>17319</xdr:colOff>
      <xdr:row>23</xdr:row>
      <xdr:rowOff>95249</xdr:rowOff>
    </xdr:to>
    <xdr:sp macro="" textlink="">
      <xdr:nvSpPr>
        <xdr:cNvPr id="2" name="テキスト ボックス 1">
          <a:extLst>
            <a:ext uri="{FF2B5EF4-FFF2-40B4-BE49-F238E27FC236}">
              <a16:creationId xmlns:a16="http://schemas.microsoft.com/office/drawing/2014/main" id="{6E23795E-546E-42B1-A13C-3BDF33F125E7}"/>
            </a:ext>
          </a:extLst>
        </xdr:cNvPr>
        <xdr:cNvSpPr txBox="1"/>
      </xdr:nvSpPr>
      <xdr:spPr>
        <a:xfrm>
          <a:off x="5940137" y="3558885"/>
          <a:ext cx="5585114" cy="9092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調達価格等算定</a:t>
          </a:r>
          <a:r>
            <a:rPr kumimoji="1" lang="ja-JP" altLang="en-US" sz="1050" b="0">
              <a:solidFill>
                <a:sysClr val="windowText" lastClr="000000"/>
              </a:solidFill>
            </a:rPr>
            <a:t>委員会</a:t>
          </a:r>
        </a:p>
        <a:p>
          <a:r>
            <a:rPr kumimoji="1" lang="ja-JP" altLang="en-US" sz="1050" b="0">
              <a:solidFill>
                <a:sysClr val="windowText" lastClr="000000"/>
              </a:solidFill>
            </a:rPr>
            <a:t>「令和</a:t>
          </a:r>
          <a:r>
            <a:rPr kumimoji="1" lang="en-US" altLang="ja-JP" sz="1050" b="0">
              <a:solidFill>
                <a:sysClr val="windowText" lastClr="000000"/>
              </a:solidFill>
            </a:rPr>
            <a:t>7</a:t>
          </a:r>
          <a:r>
            <a:rPr kumimoji="1" lang="ja-JP" altLang="en-US" sz="1050" b="0">
              <a:solidFill>
                <a:sysClr val="windowText" lastClr="000000"/>
              </a:solidFill>
            </a:rPr>
            <a:t>年度以降の調達価格等に関する意見」住宅用太陽光発電システム</a:t>
          </a:r>
          <a:endParaRPr kumimoji="1" lang="en-US" altLang="ja-JP" sz="1050" b="0">
            <a:solidFill>
              <a:sysClr val="windowText" lastClr="000000"/>
            </a:solidFill>
          </a:endParaRPr>
        </a:p>
        <a:p>
          <a:r>
            <a:rPr kumimoji="1" lang="ja-JP" altLang="en-US" sz="1050" b="0">
              <a:solidFill>
                <a:sysClr val="windowText" lastClr="000000"/>
              </a:solidFill>
            </a:rPr>
            <a:t>パネル価格の参考値はシリコンでの値である。これを踏まえて、パネル価格には</a:t>
          </a:r>
          <a:r>
            <a:rPr kumimoji="1" lang="ja-JP" altLang="en-US" sz="1050" b="0" baseline="0">
              <a:solidFill>
                <a:sysClr val="windowText" lastClr="000000"/>
              </a:solidFill>
            </a:rPr>
            <a:t>多接合太陽電池を作製するための費用が抜け漏れなく計上されていること。</a:t>
          </a:r>
          <a:endParaRPr kumimoji="1" lang="en-US" altLang="ja-JP" sz="1050" b="0" baseline="0">
            <a:solidFill>
              <a:sysClr val="windowText" lastClr="000000"/>
            </a:solidFill>
          </a:endParaRPr>
        </a:p>
        <a:p>
          <a:endParaRPr kumimoji="1" lang="ja-JP" altLang="en-US" sz="1050">
            <a:solidFill>
              <a:schemeClr val="accent6"/>
            </a:solidFill>
          </a:endParaRPr>
        </a:p>
      </xdr:txBody>
    </xdr:sp>
    <xdr:clientData/>
  </xdr:twoCellAnchor>
  <xdr:twoCellAnchor>
    <xdr:from>
      <xdr:col>7</xdr:col>
      <xdr:colOff>233795</xdr:colOff>
      <xdr:row>0</xdr:row>
      <xdr:rowOff>69272</xdr:rowOff>
    </xdr:from>
    <xdr:to>
      <xdr:col>9</xdr:col>
      <xdr:colOff>4320885</xdr:colOff>
      <xdr:row>9</xdr:row>
      <xdr:rowOff>25977</xdr:rowOff>
    </xdr:to>
    <xdr:sp macro="" textlink="">
      <xdr:nvSpPr>
        <xdr:cNvPr id="3" name="テキスト ボックス 2">
          <a:extLst>
            <a:ext uri="{FF2B5EF4-FFF2-40B4-BE49-F238E27FC236}">
              <a16:creationId xmlns:a16="http://schemas.microsoft.com/office/drawing/2014/main" id="{ACB55D5D-9A14-4303-8F0F-7717716584F4}"/>
            </a:ext>
          </a:extLst>
        </xdr:cNvPr>
        <xdr:cNvSpPr txBox="1"/>
      </xdr:nvSpPr>
      <xdr:spPr>
        <a:xfrm>
          <a:off x="5974772" y="69272"/>
          <a:ext cx="5446568" cy="1783773"/>
        </a:xfrm>
        <a:prstGeom prst="rect">
          <a:avLst/>
        </a:prstGeom>
        <a:solidFill>
          <a:srgbClr val="FFFFCC"/>
        </a:solidFill>
        <a:ln w="508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216000" tIns="72000" bIns="72000" rtlCol="0" anchor="ctr" anchorCtr="0"/>
        <a:lstStyle/>
        <a:p>
          <a:r>
            <a:rPr kumimoji="1" lang="en-US" altLang="ja-JP" sz="2000"/>
            <a:t>12</a:t>
          </a:r>
          <a:r>
            <a:rPr kumimoji="1" lang="ja-JP" altLang="en-US" sz="2000"/>
            <a:t>円</a:t>
          </a:r>
          <a:r>
            <a:rPr kumimoji="1" lang="en-US" altLang="ja-JP" sz="2000"/>
            <a:t>/kWh</a:t>
          </a:r>
          <a:r>
            <a:rPr kumimoji="1" lang="ja-JP" altLang="en-US" sz="2000"/>
            <a:t>以下の根拠計算シート</a:t>
          </a:r>
          <a:endParaRPr kumimoji="1" lang="en-US" altLang="ja-JP" sz="2000"/>
        </a:p>
        <a:p>
          <a:endParaRPr kumimoji="1" lang="en-US" altLang="ja-JP" sz="1400"/>
        </a:p>
        <a:p>
          <a:r>
            <a:rPr kumimoji="1" lang="ja-JP" altLang="en-US" sz="1400"/>
            <a:t>本シートを利用して発電コストを計算の上、別添９を作成してください。</a:t>
          </a:r>
          <a:endParaRPr kumimoji="1" lang="en-US" altLang="ja-JP" sz="1400"/>
        </a:p>
        <a:p>
          <a:r>
            <a:rPr kumimoji="1" lang="ja-JP" altLang="en-US" sz="1400"/>
            <a:t>本ファイル（別添８）も提出してください。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BAE16-AC79-40F2-A581-30BB8A8B06DA}">
  <dimension ref="A1:S46"/>
  <sheetViews>
    <sheetView tabSelected="1" zoomScale="110" zoomScaleNormal="110" workbookViewId="0">
      <selection activeCell="J33" sqref="J33"/>
    </sheetView>
  </sheetViews>
  <sheetFormatPr defaultColWidth="8.75" defaultRowHeight="14.25"/>
  <cols>
    <col min="1" max="1" width="3.75" customWidth="1"/>
    <col min="2" max="2" width="1.25" customWidth="1"/>
    <col min="3" max="3" width="23.375" customWidth="1"/>
    <col min="4" max="4" width="14.75" customWidth="1"/>
    <col min="5" max="5" width="12" customWidth="1"/>
    <col min="6" max="6" width="3" customWidth="1"/>
    <col min="7" max="7" width="17.125" customWidth="1"/>
    <col min="8" max="8" width="9.5" customWidth="1"/>
    <col min="9" max="9" width="8.25" customWidth="1"/>
    <col min="10" max="10" width="57.875" customWidth="1"/>
    <col min="11" max="20" width="8.25" customWidth="1"/>
  </cols>
  <sheetData>
    <row r="1" spans="1:19" s="3" customFormat="1" ht="18">
      <c r="A1" s="2" t="s">
        <v>0</v>
      </c>
      <c r="C1" s="4"/>
    </row>
    <row r="2" spans="1:19" s="3" customFormat="1" ht="18">
      <c r="A2" s="2"/>
      <c r="C2" s="4"/>
      <c r="D2" s="88" t="s">
        <v>1</v>
      </c>
      <c r="E2" s="95">
        <v>500</v>
      </c>
      <c r="F2" s="72"/>
    </row>
    <row r="3" spans="1:19" s="3" customFormat="1" ht="18">
      <c r="A3" s="2"/>
      <c r="C3" s="4"/>
      <c r="D3" s="88" t="s">
        <v>44</v>
      </c>
      <c r="E3" s="95" t="s">
        <v>45</v>
      </c>
      <c r="F3" s="72"/>
    </row>
    <row r="4" spans="1:19" ht="28.5" customHeight="1">
      <c r="B4" s="24"/>
      <c r="C4" s="25"/>
      <c r="D4" s="69" t="s">
        <v>2</v>
      </c>
      <c r="E4" s="29" t="s">
        <v>3</v>
      </c>
      <c r="F4" s="54"/>
      <c r="G4" s="48"/>
      <c r="H4" s="48"/>
      <c r="I4" s="48"/>
      <c r="J4" s="48"/>
      <c r="K4" s="48"/>
      <c r="L4" s="48"/>
      <c r="M4" s="48"/>
      <c r="N4" s="30"/>
      <c r="O4" s="30"/>
      <c r="P4" s="30"/>
      <c r="Q4" s="30"/>
      <c r="R4" s="30"/>
      <c r="S4" s="30"/>
    </row>
    <row r="5" spans="1:19" ht="4.5" customHeight="1">
      <c r="B5" s="26"/>
      <c r="C5" s="27"/>
      <c r="D5" s="28"/>
      <c r="E5" s="28"/>
      <c r="F5" s="30"/>
      <c r="G5" s="48"/>
      <c r="H5" s="48"/>
      <c r="I5" s="48"/>
      <c r="J5" s="48"/>
      <c r="K5" s="48"/>
      <c r="L5" s="48"/>
      <c r="M5" s="48"/>
      <c r="N5" s="30"/>
      <c r="O5" s="30"/>
      <c r="P5" s="30"/>
      <c r="Q5" s="30"/>
      <c r="R5" s="30"/>
      <c r="S5" s="30"/>
    </row>
    <row r="6" spans="1:19" ht="14.25" customHeight="1">
      <c r="B6" s="57" t="s">
        <v>4</v>
      </c>
      <c r="C6" s="18"/>
      <c r="D6" s="6"/>
      <c r="E6" s="6"/>
      <c r="G6" s="48"/>
      <c r="H6" s="48"/>
      <c r="I6" s="48"/>
      <c r="J6" s="48"/>
      <c r="K6" s="48"/>
      <c r="L6" s="48"/>
      <c r="M6" s="48"/>
    </row>
    <row r="7" spans="1:19" ht="14.25" customHeight="1">
      <c r="B7" s="7"/>
      <c r="C7" s="19" t="s">
        <v>5</v>
      </c>
      <c r="D7" s="75"/>
      <c r="E7" s="1" t="s">
        <v>6</v>
      </c>
      <c r="F7" s="31"/>
      <c r="G7" s="61" t="s">
        <v>7</v>
      </c>
      <c r="H7" s="48"/>
      <c r="I7" s="48"/>
      <c r="J7" s="48"/>
      <c r="K7" s="48"/>
      <c r="L7" s="48"/>
      <c r="M7" s="48"/>
      <c r="N7" s="32"/>
      <c r="O7" s="31"/>
      <c r="P7" s="31"/>
      <c r="Q7" s="32"/>
      <c r="R7" s="32"/>
      <c r="S7" s="17"/>
    </row>
    <row r="8" spans="1:19" ht="14.25" customHeight="1">
      <c r="B8" s="7"/>
      <c r="C8" s="63" t="s">
        <v>8</v>
      </c>
      <c r="D8" s="94"/>
      <c r="E8" s="64" t="s">
        <v>9</v>
      </c>
      <c r="F8" s="31"/>
      <c r="G8" s="62" t="s">
        <v>10</v>
      </c>
      <c r="H8" s="48"/>
      <c r="I8" s="48"/>
      <c r="J8" s="48"/>
      <c r="K8" s="48"/>
      <c r="L8" s="48"/>
      <c r="M8" s="48"/>
      <c r="N8" s="32"/>
      <c r="O8" s="31"/>
      <c r="P8" s="31"/>
      <c r="Q8" s="32"/>
      <c r="R8" s="32"/>
      <c r="S8" s="17"/>
    </row>
    <row r="9" spans="1:19" ht="14.25" customHeight="1">
      <c r="B9" s="7"/>
      <c r="C9" s="19" t="s">
        <v>11</v>
      </c>
      <c r="D9" s="76"/>
      <c r="E9" s="41" t="s">
        <v>12</v>
      </c>
      <c r="F9" s="52"/>
      <c r="G9" s="81" t="s">
        <v>13</v>
      </c>
      <c r="H9" s="48"/>
      <c r="I9" s="48"/>
      <c r="J9" s="48"/>
      <c r="K9" s="48"/>
      <c r="L9" s="48"/>
      <c r="M9" s="48"/>
      <c r="N9" s="34"/>
      <c r="O9" s="33"/>
      <c r="P9" s="33"/>
      <c r="Q9" s="34"/>
      <c r="R9" s="34"/>
      <c r="S9" s="33"/>
    </row>
    <row r="10" spans="1:19">
      <c r="B10" s="7"/>
      <c r="C10" s="58" t="s">
        <v>14</v>
      </c>
      <c r="D10" s="77"/>
      <c r="E10" s="41" t="s">
        <v>15</v>
      </c>
      <c r="G10" s="53"/>
    </row>
    <row r="11" spans="1:19">
      <c r="B11" s="5" t="s">
        <v>16</v>
      </c>
      <c r="C11" s="18"/>
      <c r="D11" s="6"/>
      <c r="E11" s="6"/>
      <c r="F11" s="55"/>
      <c r="G11" s="13"/>
      <c r="H11" s="49"/>
      <c r="I11" s="32"/>
      <c r="J11" s="32"/>
      <c r="K11" s="32"/>
      <c r="L11" s="32"/>
      <c r="M11" s="32"/>
      <c r="N11" s="32"/>
      <c r="O11" s="32"/>
      <c r="P11" s="32"/>
      <c r="Q11" s="32"/>
      <c r="R11" s="32"/>
      <c r="S11" s="31"/>
    </row>
    <row r="12" spans="1:19" ht="14.25" customHeight="1">
      <c r="B12" s="7"/>
      <c r="C12" s="19" t="s">
        <v>17</v>
      </c>
      <c r="D12" s="83">
        <f>H18</f>
        <v>0</v>
      </c>
      <c r="E12" s="8" t="s">
        <v>18</v>
      </c>
      <c r="G12" s="65" t="s">
        <v>19</v>
      </c>
      <c r="H12" s="65" t="s">
        <v>20</v>
      </c>
      <c r="I12" s="99" t="s">
        <v>21</v>
      </c>
      <c r="J12" s="97" t="s">
        <v>22</v>
      </c>
    </row>
    <row r="13" spans="1:19">
      <c r="B13" s="5" t="s">
        <v>23</v>
      </c>
      <c r="C13" s="18"/>
      <c r="D13" s="10"/>
      <c r="E13" s="6"/>
      <c r="F13" s="31"/>
      <c r="G13" s="66" t="s">
        <v>24</v>
      </c>
      <c r="H13" s="90"/>
      <c r="I13" s="78">
        <v>136000</v>
      </c>
      <c r="J13" s="98"/>
      <c r="K13" s="31"/>
      <c r="L13" s="31"/>
      <c r="M13" s="31"/>
      <c r="N13" s="31"/>
      <c r="O13" s="31"/>
      <c r="P13" s="31"/>
      <c r="Q13" s="31"/>
      <c r="R13" s="31"/>
      <c r="S13" s="31"/>
    </row>
    <row r="14" spans="1:19">
      <c r="B14" s="7"/>
      <c r="C14" s="19" t="s">
        <v>25</v>
      </c>
      <c r="D14" s="94"/>
      <c r="E14" s="1" t="s">
        <v>26</v>
      </c>
      <c r="G14" s="67" t="s">
        <v>27</v>
      </c>
      <c r="H14" s="90"/>
      <c r="I14" s="78">
        <v>50000</v>
      </c>
      <c r="J14" s="91"/>
    </row>
    <row r="15" spans="1:19">
      <c r="B15" s="5" t="s">
        <v>28</v>
      </c>
      <c r="C15" s="18"/>
      <c r="D15" s="10"/>
      <c r="E15" s="6"/>
      <c r="F15" s="37"/>
      <c r="G15" s="66" t="s">
        <v>29</v>
      </c>
      <c r="H15" s="90"/>
      <c r="I15" s="79">
        <v>28000</v>
      </c>
      <c r="J15" s="92"/>
      <c r="K15" s="36"/>
      <c r="L15" s="37"/>
      <c r="M15" s="37"/>
      <c r="N15" s="36"/>
      <c r="O15" s="37"/>
      <c r="P15" s="37"/>
      <c r="Q15" s="36"/>
      <c r="R15" s="36"/>
      <c r="S15" s="19"/>
    </row>
    <row r="16" spans="1:19">
      <c r="B16" s="9"/>
      <c r="C16" s="11" t="s">
        <v>28</v>
      </c>
      <c r="D16" s="46">
        <v>0.05</v>
      </c>
      <c r="E16" s="23" t="s">
        <v>30</v>
      </c>
      <c r="G16" s="66" t="s">
        <v>31</v>
      </c>
      <c r="H16" s="90"/>
      <c r="I16" s="78">
        <v>2000</v>
      </c>
      <c r="J16" s="91"/>
    </row>
    <row r="17" spans="2:19">
      <c r="D17" s="13"/>
      <c r="E17" s="40"/>
      <c r="F17" s="56"/>
      <c r="G17" s="67" t="s">
        <v>32</v>
      </c>
      <c r="H17" s="90"/>
      <c r="I17" s="78">
        <v>84000</v>
      </c>
      <c r="J17" s="93"/>
      <c r="K17" s="38"/>
      <c r="L17" s="36"/>
      <c r="M17" s="36"/>
      <c r="N17" s="36"/>
      <c r="O17" s="36"/>
      <c r="P17" s="36"/>
      <c r="Q17" s="36"/>
      <c r="R17" s="36"/>
      <c r="S17" s="35"/>
    </row>
    <row r="18" spans="2:19">
      <c r="B18" s="6"/>
      <c r="C18" s="11" t="s">
        <v>33</v>
      </c>
      <c r="D18" s="47">
        <v>0.13700000000000001</v>
      </c>
      <c r="E18" s="12" t="s">
        <v>30</v>
      </c>
      <c r="F18" s="35"/>
      <c r="G18" s="68" t="s">
        <v>34</v>
      </c>
      <c r="H18" s="82">
        <f>SUM(H13:H17)</f>
        <v>0</v>
      </c>
      <c r="I18" s="74"/>
      <c r="J18" s="35"/>
      <c r="K18" s="36"/>
      <c r="L18" s="35"/>
      <c r="M18" s="35"/>
      <c r="N18" s="36"/>
      <c r="O18" s="35"/>
      <c r="P18" s="35"/>
      <c r="Q18" s="36"/>
      <c r="R18" s="36"/>
      <c r="S18" s="35"/>
    </row>
    <row r="19" spans="2:19">
      <c r="B19" s="6"/>
      <c r="C19" s="45" t="s">
        <v>35</v>
      </c>
      <c r="D19" s="42">
        <v>0.03</v>
      </c>
      <c r="E19" s="14" t="s">
        <v>30</v>
      </c>
      <c r="F19" s="44"/>
      <c r="G19" s="101"/>
      <c r="H19" s="102"/>
      <c r="I19" s="102"/>
      <c r="K19" s="39"/>
      <c r="N19" s="39"/>
      <c r="Q19" s="39"/>
      <c r="R19" s="39"/>
    </row>
    <row r="20" spans="2:19">
      <c r="C20" s="58"/>
      <c r="D20" s="35"/>
      <c r="E20" s="35"/>
      <c r="F20" s="44"/>
      <c r="G20" s="102"/>
      <c r="H20" s="102"/>
      <c r="I20" s="102"/>
      <c r="K20" s="39"/>
      <c r="N20" s="39"/>
      <c r="Q20" s="39"/>
      <c r="R20" s="39"/>
    </row>
    <row r="21" spans="2:19">
      <c r="C21" s="44"/>
      <c r="F21" s="44"/>
      <c r="G21" s="102"/>
      <c r="H21" s="102"/>
      <c r="I21" s="102"/>
      <c r="K21" s="39"/>
      <c r="N21" s="39"/>
      <c r="Q21" s="39"/>
      <c r="R21" s="39"/>
    </row>
    <row r="22" spans="2:19">
      <c r="C22" s="44"/>
      <c r="F22" s="44"/>
      <c r="G22" s="96"/>
      <c r="H22" s="96"/>
      <c r="I22" s="96"/>
      <c r="K22" s="39"/>
      <c r="N22" s="39"/>
      <c r="Q22" s="39"/>
      <c r="R22" s="39"/>
    </row>
    <row r="23" spans="2:19">
      <c r="C23" s="44"/>
      <c r="F23" s="44"/>
      <c r="G23" s="96"/>
      <c r="H23" s="96"/>
      <c r="I23" s="96"/>
      <c r="K23" s="39"/>
      <c r="N23" s="39"/>
      <c r="Q23" s="39"/>
      <c r="R23" s="39"/>
    </row>
    <row r="24" spans="2:19" ht="15.75" customHeight="1">
      <c r="C24" s="44" t="s">
        <v>36</v>
      </c>
      <c r="F24" s="44"/>
      <c r="G24" s="44"/>
      <c r="H24" s="13"/>
      <c r="I24" s="44"/>
      <c r="K24" s="39"/>
      <c r="N24" s="39"/>
      <c r="Q24" s="39"/>
      <c r="R24" s="39"/>
    </row>
    <row r="25" spans="2:19" ht="15.75" customHeight="1">
      <c r="C25" s="100" t="s">
        <v>48</v>
      </c>
      <c r="F25" s="44"/>
      <c r="G25" s="44"/>
      <c r="H25" s="13"/>
      <c r="I25" s="44"/>
      <c r="K25" s="39"/>
      <c r="N25" s="39"/>
      <c r="Q25" s="39"/>
      <c r="R25" s="39"/>
    </row>
    <row r="26" spans="2:19">
      <c r="C26" s="100" t="s">
        <v>46</v>
      </c>
      <c r="F26" s="44"/>
      <c r="G26" s="44"/>
      <c r="H26" s="13"/>
      <c r="I26" s="44"/>
      <c r="K26" s="39"/>
      <c r="N26" s="39"/>
      <c r="Q26" s="39"/>
      <c r="R26" s="39"/>
    </row>
    <row r="27" spans="2:19">
      <c r="C27" s="100" t="s">
        <v>47</v>
      </c>
      <c r="F27" s="44"/>
      <c r="G27" s="44"/>
      <c r="H27" s="13"/>
      <c r="I27" s="44"/>
      <c r="K27" s="39"/>
      <c r="N27" s="39"/>
      <c r="Q27" s="39"/>
      <c r="R27" s="39"/>
    </row>
    <row r="28" spans="2:19">
      <c r="C28" s="100" t="s">
        <v>49</v>
      </c>
      <c r="F28" s="44"/>
      <c r="G28" s="44"/>
      <c r="H28" s="13"/>
      <c r="I28" s="44"/>
      <c r="K28" s="39"/>
      <c r="N28" s="39"/>
      <c r="Q28" s="39"/>
      <c r="R28" s="39"/>
    </row>
    <row r="29" spans="2:19">
      <c r="C29" s="100" t="s">
        <v>37</v>
      </c>
      <c r="D29" s="50"/>
      <c r="F29" s="44"/>
      <c r="G29" s="44"/>
      <c r="H29" s="13"/>
      <c r="I29" s="44"/>
      <c r="K29" s="39"/>
      <c r="N29" s="39"/>
      <c r="Q29" s="39"/>
      <c r="R29" s="39"/>
    </row>
    <row r="30" spans="2:19">
      <c r="C30" s="100" t="s">
        <v>50</v>
      </c>
      <c r="D30" s="50"/>
      <c r="F30" s="44"/>
      <c r="G30" s="44"/>
      <c r="H30" s="13"/>
      <c r="I30" s="44"/>
      <c r="K30" s="39"/>
      <c r="N30" s="39"/>
      <c r="Q30" s="39"/>
      <c r="R30" s="39"/>
    </row>
    <row r="31" spans="2:19">
      <c r="C31" s="100" t="s">
        <v>51</v>
      </c>
      <c r="F31" s="44"/>
      <c r="G31" s="44"/>
      <c r="H31" s="13"/>
      <c r="I31" s="44"/>
      <c r="J31" s="70"/>
      <c r="K31" s="39"/>
      <c r="N31" s="39"/>
      <c r="Q31" s="39"/>
      <c r="R31" s="39"/>
    </row>
    <row r="32" spans="2:19" ht="18.75">
      <c r="C32" s="73"/>
      <c r="F32" s="44"/>
      <c r="I32" s="13"/>
      <c r="J32" s="71"/>
      <c r="K32" s="13"/>
      <c r="L32" s="13"/>
    </row>
    <row r="33" spans="1:12" ht="18">
      <c r="A33" s="51" t="s">
        <v>38</v>
      </c>
      <c r="B33" s="3"/>
      <c r="C33" s="4"/>
      <c r="D33" s="89" t="s">
        <v>39</v>
      </c>
      <c r="F33" s="44"/>
      <c r="I33" s="13"/>
      <c r="J33" s="13"/>
      <c r="K33" s="13"/>
      <c r="L33" s="13"/>
    </row>
    <row r="34" spans="1:12" ht="18.75">
      <c r="C34" s="60" t="s">
        <v>40</v>
      </c>
      <c r="D34" s="84" t="e">
        <f>D12/(24*365*$D$18*(((1-$D$9)/(1+$D$19))*(1-((1-$D$9)/(1+$D$19))^$D$10)/(1-(1-$D$9)/(1+$D$19))))</f>
        <v>#DIV/0!</v>
      </c>
      <c r="F34" s="44"/>
      <c r="I34" s="13"/>
      <c r="J34" s="13"/>
      <c r="K34" s="13"/>
      <c r="L34" s="13"/>
    </row>
    <row r="35" spans="1:12" ht="18.75">
      <c r="C35" s="43" t="s">
        <v>41</v>
      </c>
      <c r="D35" s="85" t="e">
        <f>($D$12*$D$16*((1/(1+$D$19))^$D$10))/(24*365*$D$18*(((1-$D$9)/(1+$D$19))*(1-((1-$D$9)/(1+$D$19))^$D$10)/(1-(1-$D$9)/(1+$D$19))))</f>
        <v>#DIV/0!</v>
      </c>
      <c r="E35" s="20"/>
      <c r="F35" s="44"/>
      <c r="I35" s="13"/>
      <c r="J35" s="13"/>
      <c r="K35" s="13"/>
      <c r="L35" s="13"/>
    </row>
    <row r="36" spans="1:12" ht="15">
      <c r="C36" s="59" t="s">
        <v>42</v>
      </c>
      <c r="D36" s="86" t="e">
        <f>($D$14*(1/(1+$D$19)*((1-(1/(1+$D$19))^$D$10)/(1-(1/(1+$D$19))))))/(24*365*$D$18*(((1-$D$9)/(1+$D$19))*(1-((1-$D$9)/(1+$D$19))^$D$10)/(1-(1-$D$9)/(1+$D$19))))</f>
        <v>#DIV/0!</v>
      </c>
      <c r="E36" s="22"/>
      <c r="F36" s="44"/>
      <c r="I36" s="13"/>
      <c r="J36" s="13"/>
      <c r="K36" s="13"/>
      <c r="L36" s="13"/>
    </row>
    <row r="37" spans="1:12" ht="15">
      <c r="C37" s="80" t="s">
        <v>43</v>
      </c>
      <c r="D37" s="87" t="e">
        <f>SUM(D34:D36)</f>
        <v>#DIV/0!</v>
      </c>
      <c r="E37" s="22"/>
      <c r="F37" s="44"/>
      <c r="I37" s="13"/>
      <c r="J37" s="13"/>
      <c r="K37" s="13"/>
      <c r="L37" s="13"/>
    </row>
    <row r="38" spans="1:12">
      <c r="I38" s="13"/>
      <c r="J38" s="13"/>
      <c r="K38" s="13"/>
      <c r="L38" s="13"/>
    </row>
    <row r="39" spans="1:12">
      <c r="I39" s="13"/>
      <c r="J39" s="13"/>
      <c r="K39" s="13"/>
      <c r="L39" s="13"/>
    </row>
    <row r="40" spans="1:12">
      <c r="I40" s="13"/>
      <c r="J40" s="13"/>
      <c r="K40" s="13"/>
      <c r="L40" s="13"/>
    </row>
    <row r="41" spans="1:12" ht="18">
      <c r="G41" s="3"/>
    </row>
    <row r="42" spans="1:12" s="3" customFormat="1" ht="18">
      <c r="B42"/>
      <c r="C42"/>
      <c r="D42"/>
      <c r="E42"/>
      <c r="G42" s="16"/>
    </row>
    <row r="43" spans="1:12" ht="18" customHeight="1">
      <c r="A43" s="15"/>
      <c r="F43" s="16"/>
      <c r="G43" s="21"/>
      <c r="H43" s="16"/>
      <c r="I43" s="16"/>
      <c r="J43" s="16"/>
    </row>
    <row r="44" spans="1:12" ht="18" customHeight="1">
      <c r="F44" s="21"/>
      <c r="G44" s="20"/>
    </row>
    <row r="45" spans="1:12" ht="18" customHeight="1">
      <c r="F45" s="20"/>
      <c r="G45" s="22"/>
    </row>
    <row r="46" spans="1:12" ht="18" customHeight="1">
      <c r="F46" s="22"/>
    </row>
  </sheetData>
  <mergeCells count="1">
    <mergeCell ref="G19:I21"/>
  </mergeCells>
  <phoneticPr fontId="6"/>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別添8_住宅用</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2025-04-25T01:28:54Z</dcterms:created>
  <dcterms:modified xsi:type="dcterms:W3CDTF">2025-10-01T04:45:01Z</dcterms:modified>
  <cp:category/>
  <cp:contentStatus/>
</cp:coreProperties>
</file>